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990" windowHeight="9930" activeTab="0"/>
  </bookViews>
  <sheets>
    <sheet name="Восстановл_Лист1" sheetId="1" r:id="rId1"/>
  </sheets>
  <definedNames>
    <definedName name="_xlnm._FilterDatabase" localSheetId="0" hidden="1">'Восстановл_Лист1'!$A$6:$H$6</definedName>
    <definedName name="_xlnm.Print_Titles" localSheetId="0">'Восстановл_Лист1'!$5:$6</definedName>
    <definedName name="_xlnm.Print_Area" localSheetId="0">'Восстановл_Лист1'!$A$1:$H$48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<sst xmlns="http://schemas.openxmlformats.org/spreadsheetml/2006/main" count="52" uniqueCount="52">
  <si>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</si>
  <si>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</si>
  <si>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</si>
  <si>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</si>
  <si>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Государственная программа Калужской области "Развитие образования в Калужской области"</t>
  </si>
  <si>
    <t>Государственная программа Калужской области "Социальная поддержка граждан в Калужской области"</t>
  </si>
  <si>
    <t>Государственная программа Калужской области "Доступная среда в Калужской области"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</si>
  <si>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</si>
  <si>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Государственная программа Калужской области "Развитие рынка труда в Калужской области"</t>
  </si>
  <si>
    <t>Государственная программа Калужской области "Безопасность жизнедеятельности на территории Калужской области"</t>
  </si>
  <si>
    <t>Государственная программа Калужской области "Развитие культуры в Калужской области"</t>
  </si>
  <si>
    <t>Государственная программа Калужской области "Охрана окружающей среды в Калужской области"</t>
  </si>
  <si>
    <t>Государственная программа Калужской области "Развитие физической культуры и спорта в Калужской области"</t>
  </si>
  <si>
    <t>Государственная программа Калужской области "Экономическое развитие в Калужской области"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</si>
  <si>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</si>
  <si>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Государственная программа Калужской области "Развитие дорожного хозяйства Калужской области"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</si>
  <si>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</si>
  <si>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Калужской области  "Воспроизводство и использование природных ресурсов в Калужской области"</t>
  </si>
  <si>
    <t>Государственная программа Калужской области "Развитие лесного хозяйства в Калужской области"</t>
  </si>
  <si>
    <t>Государственная программа Калужской области "Энергосбережение и повышение энергоэффективности в Калужской области"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</si>
  <si>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</si>
  <si>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Государственная программа Калужской области "Управление имущественным комплексом Калужской области"</t>
  </si>
  <si>
    <t>Государственная программа Калужской области "Развитие туризма в Калужской области"</t>
  </si>
  <si>
    <t>Государственная программа Калужской области "Развитие предпринимательства и инноваций в Калужской области"</t>
  </si>
  <si>
    <t>Государственная программа Калужской области "Семья и дети Калужской области"</t>
  </si>
  <si>
    <t>Государственная программа Калужской области "Молодежь Калужской области"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</si>
  <si>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</si>
  <si>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Программа модернизации здравоохранения Калужской области на 2011-2016 годы</t>
  </si>
  <si>
    <t>Ведомственная целевая программа "Совершенствование системы управления общественными финансами Калужской области"</t>
  </si>
  <si>
    <t>Ведомственная целевая программа "Жизнь ради детей"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</si>
  <si>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</si>
  <si>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Ведомственная целевая программа "Развитие государственной гражданской службы Калужской области"</t>
  </si>
  <si>
    <t>Ведомственная целевая программа "Защита прав человека и правовое просвещение"</t>
  </si>
  <si>
    <t>Ведомственная целевая программа "Организационное обеспечение деятельности мировых судей Калужской области"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</si>
  <si>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</si>
  <si>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</si>
  <si>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Ведомственная целевая программа "Развитие мясного скотоводства в Калужской области"</t>
  </si>
  <si>
    <t>Ведомственная целевая программа "Создание 100 роботизированных молочных ферм в Калужской области"</t>
  </si>
  <si>
    <t>Ведомственная целевая программа "Развитие овощеводства защищенного грунта в Калужской области"</t>
  </si>
  <si>
    <t>Ведомственная целевая программа "Развитие мелиорации земель сельскохозяйственного назначения Калужской области"</t>
  </si>
  <si>
    <t>Территориальная программа обязательного медицинского страхования</t>
  </si>
  <si>
    <t>Итого</t>
  </si>
  <si>
    <t>(в рублях)</t>
  </si>
  <si>
    <t>ВСЕГО по государственным программам</t>
  </si>
  <si>
    <t>ВСЕГО по другим программам</t>
  </si>
  <si>
    <t>ВСЕГО по ведомственным целевым программам</t>
  </si>
  <si>
    <t>Бюджетные ассигнования в соответствии с Законом Калужской области от 27.11.2014 № 647-ОЗ</t>
  </si>
  <si>
    <t>Бюджетные ассигнования в соответствии с Законом Калужской области "Об областном бюджете на 2015 год и на плановый период 2016 и 2017 годов" (в ред. Законов Ко от 10.02.2015 № 680-ОЗ, от 27.03.2015 № 698-ОЗ, от 24.12.2015 № 48-ОЗ)</t>
  </si>
  <si>
    <t>% исполнения к первоначальному плану</t>
  </si>
  <si>
    <t>% исполнения к уточненному плану</t>
  </si>
  <si>
    <t>% исполнения к уточненной бюджетной росписи</t>
  </si>
  <si>
    <t xml:space="preserve">Сведения о фактически произведенных расходах на реализацию государственных, ведомственных и других программ, предусмотренных к финансированию из областного бюджета, в сравнении с первоначально утвержденными законом о бюджете значениями и с уточненными значениями с учетом внесенных изменений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</si>
</sst>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0" fontId="44" fillId="34" borderId="0" xfId="0" applyFont="1" applyFill="1" applyAlignment="1">
      <alignment horizontal="right"/>
    </xf>
    <xf numFmtId="4" fontId="0" fillId="2" borderId="0" xfId="0" applyNumberFormat="1" applyFont="1" applyFill="1" applyAlignment="1">
      <alignment/>
    </xf>
    <xf numFmtId="0" fontId="44" fillId="34" borderId="0" xfId="0" applyFont="1" applyFill="1" applyBorder="1" applyAlignment="1">
      <alignment/>
    </xf>
    <xf numFmtId="1" fontId="45" fillId="34" borderId="10" xfId="0" applyNumberFormat="1" applyFont="1" applyFill="1" applyBorder="1" applyAlignment="1">
      <alignment horizontal="left" wrapText="1"/>
    </xf>
    <xf numFmtId="1" fontId="46" fillId="34" borderId="10" xfId="0" applyNumberFormat="1" applyFont="1" applyFill="1" applyBorder="1" applyAlignment="1">
      <alignment horizontal="right" vertical="center" wrapText="1"/>
    </xf>
    <xf numFmtId="1" fontId="45" fillId="34" borderId="10" xfId="0" applyNumberFormat="1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right"/>
    </xf>
    <xf numFmtId="4" fontId="45" fillId="34" borderId="12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46" fillId="34" borderId="12" xfId="0" applyNumberFormat="1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 shrinkToFit="1"/>
    </xf>
    <xf numFmtId="4" fontId="46" fillId="34" borderId="12" xfId="0" applyNumberFormat="1" applyFont="1" applyFill="1" applyBorder="1" applyAlignment="1">
      <alignment shrinkToFit="1"/>
    </xf>
    <xf numFmtId="4" fontId="47" fillId="34" borderId="14" xfId="0" applyNumberFormat="1" applyFont="1" applyFill="1" applyBorder="1" applyAlignment="1">
      <alignment shrinkToFit="1"/>
    </xf>
    <xf numFmtId="4" fontId="46" fillId="34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48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top" wrapText="1"/>
    </xf>
    <xf numFmtId="0" fontId="44" fillId="34" borderId="0" xfId="0" applyFont="1" applyFill="1" applyAlignment="1">
      <alignment wrapText="1"/>
    </xf>
    <xf numFmtId="0" fontId="44" fillId="34" borderId="0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C5" sqref="C5:C6"/>
    </sheetView>
  </sheetViews>
  <sheetFormatPr defaultColWidth="9.140625" defaultRowHeight="12.75" outlineLevelRow="4"/>
  <cols>
    <col min="1" max="1" width="62.8515625" style="0" customWidth="1"/>
    <col min="2" max="2" width="21.140625" style="0" customWidth="1"/>
    <col min="3" max="3" width="25.421875" style="0" customWidth="1"/>
    <col min="4" max="4" width="21.7109375" style="0" customWidth="1"/>
    <col min="5" max="5" width="22.7109375" style="0" customWidth="1"/>
    <col min="6" max="6" width="13.28125" style="0" customWidth="1"/>
    <col min="7" max="7" width="13.421875" style="0" customWidth="1"/>
    <col min="8" max="8" width="12.421875" style="0" customWidth="1"/>
  </cols>
  <sheetData>
    <row r="1" spans="1:7" ht="12.75" hidden="1">
      <c r="A1" s="27"/>
      <c r="B1" s="27"/>
      <c r="C1" s="27"/>
      <c r="D1" s="27"/>
      <c r="E1" s="27"/>
      <c r="F1" s="1"/>
      <c r="G1" s="1"/>
    </row>
    <row r="2" spans="1:8" ht="67.5" customHeight="1">
      <c r="A2" s="23" t="s">
        <v>51</v>
      </c>
      <c r="B2" s="23"/>
      <c r="C2" s="23"/>
      <c r="D2" s="23"/>
      <c r="E2" s="23"/>
      <c r="F2" s="24"/>
      <c r="G2" s="24"/>
      <c r="H2" s="24"/>
    </row>
    <row r="3" spans="1:7" ht="12.75">
      <c r="A3" s="28"/>
      <c r="B3" s="28"/>
      <c r="C3" s="28"/>
      <c r="D3" s="28"/>
      <c r="E3" s="28"/>
      <c r="F3" s="2"/>
      <c r="G3" s="2"/>
    </row>
    <row r="4" spans="1:7" ht="13.5" thickBot="1">
      <c r="A4" s="29" t="s">
        <v>42</v>
      </c>
      <c r="B4" s="29"/>
      <c r="C4" s="29"/>
      <c r="D4" s="29"/>
      <c r="E4" s="29"/>
      <c r="F4" s="3"/>
      <c r="G4" s="3"/>
    </row>
    <row r="5" spans="1:8" ht="96" customHeight="1">
      <c r="A5" s="30" t="s">
        <v>0</v>
      </c>
      <c r="B5" s="25" t="s">
        <v>46</v>
      </c>
      <c r="C5" s="25" t="s">
        <v>47</v>
      </c>
      <c r="D5" s="25" t="s">
        <v>1</v>
      </c>
      <c r="E5" s="25" t="s">
        <v>2</v>
      </c>
      <c r="F5" s="19" t="s">
        <v>48</v>
      </c>
      <c r="G5" s="19" t="s">
        <v>49</v>
      </c>
      <c r="H5" s="21" t="s">
        <v>50</v>
      </c>
    </row>
    <row r="6" spans="1:8" ht="53.25" customHeight="1">
      <c r="A6" s="31"/>
      <c r="B6" s="26"/>
      <c r="C6" s="26"/>
      <c r="D6" s="26"/>
      <c r="E6" s="26"/>
      <c r="F6" s="20"/>
      <c r="G6" s="20"/>
      <c r="H6" s="22"/>
    </row>
    <row r="7" spans="1:8" ht="42.75" customHeight="1">
      <c r="A7" s="6" t="s">
        <v>3</v>
      </c>
      <c r="B7" s="14">
        <v>3109657120</v>
      </c>
      <c r="C7" s="14">
        <v>4347166509.77</v>
      </c>
      <c r="D7" s="14">
        <v>4394871382.88</v>
      </c>
      <c r="E7" s="14">
        <v>4339165955.45</v>
      </c>
      <c r="F7" s="10">
        <f>E7/B7*100</f>
        <v>139.5384052969158</v>
      </c>
      <c r="G7" s="10">
        <f>E7/C7*100</f>
        <v>99.81595933116387</v>
      </c>
      <c r="H7" s="11">
        <f>E7/D7*100</f>
        <v>98.73249015552543</v>
      </c>
    </row>
    <row r="8" spans="1:8" ht="40.5" customHeight="1">
      <c r="A8" s="6" t="s">
        <v>4</v>
      </c>
      <c r="B8" s="14">
        <v>9937284900</v>
      </c>
      <c r="C8" s="14">
        <v>9099237305.48</v>
      </c>
      <c r="D8" s="14">
        <v>9127523264.64</v>
      </c>
      <c r="E8" s="14">
        <v>9124505123.5</v>
      </c>
      <c r="F8" s="10">
        <f aca="true" t="shared" si="0" ref="F8:F48">E8/B8*100</f>
        <v>91.82090697127944</v>
      </c>
      <c r="G8" s="10">
        <f aca="true" t="shared" si="1" ref="G8:G48">E8/C8*100</f>
        <v>100.27769160394118</v>
      </c>
      <c r="H8" s="11">
        <f aca="true" t="shared" si="2" ref="H8:H48">E8/D8*100</f>
        <v>99.96693362424294</v>
      </c>
    </row>
    <row r="9" spans="1:8" ht="39.75" customHeight="1">
      <c r="A9" s="6" t="s">
        <v>5</v>
      </c>
      <c r="B9" s="14">
        <v>6387731489</v>
      </c>
      <c r="C9" s="14">
        <v>5663308123.63</v>
      </c>
      <c r="D9" s="14">
        <v>5688337701.43</v>
      </c>
      <c r="E9" s="14">
        <v>5539075101.78</v>
      </c>
      <c r="F9" s="10">
        <f t="shared" si="0"/>
        <v>86.71427581636094</v>
      </c>
      <c r="G9" s="10">
        <f t="shared" si="1"/>
        <v>97.8063524156201</v>
      </c>
      <c r="H9" s="11">
        <f t="shared" si="2"/>
        <v>97.37598912925868</v>
      </c>
    </row>
    <row r="10" spans="1:8" ht="41.25" customHeight="1">
      <c r="A10" s="6" t="s">
        <v>6</v>
      </c>
      <c r="B10" s="14">
        <v>10300000</v>
      </c>
      <c r="C10" s="14">
        <v>80453438.76</v>
      </c>
      <c r="D10" s="14">
        <v>76765130.02</v>
      </c>
      <c r="E10" s="14">
        <v>74978411.11</v>
      </c>
      <c r="F10" s="10">
        <f t="shared" si="0"/>
        <v>727.9457389320388</v>
      </c>
      <c r="G10" s="10">
        <f t="shared" si="1"/>
        <v>93.19478727772903</v>
      </c>
      <c r="H10" s="11">
        <f t="shared" si="2"/>
        <v>97.67248631047131</v>
      </c>
    </row>
    <row r="11" spans="1:8" ht="64.5" customHeight="1">
      <c r="A11" s="6" t="s">
        <v>7</v>
      </c>
      <c r="B11" s="14">
        <v>2759887027.46</v>
      </c>
      <c r="C11" s="14">
        <v>3203691699.8</v>
      </c>
      <c r="D11" s="14">
        <v>3373901640.39</v>
      </c>
      <c r="E11" s="14">
        <v>2993614425.02</v>
      </c>
      <c r="F11" s="10">
        <f t="shared" si="0"/>
        <v>108.46873061232168</v>
      </c>
      <c r="G11" s="10">
        <f t="shared" si="1"/>
        <v>93.44265009042178</v>
      </c>
      <c r="H11" s="11">
        <f t="shared" si="2"/>
        <v>88.72856248037981</v>
      </c>
    </row>
    <row r="12" spans="1:8" ht="39.75" customHeight="1">
      <c r="A12" s="6" t="s">
        <v>8</v>
      </c>
      <c r="B12" s="14">
        <v>339032500</v>
      </c>
      <c r="C12" s="14">
        <v>378836578.64</v>
      </c>
      <c r="D12" s="14">
        <v>371141908.11</v>
      </c>
      <c r="E12" s="14">
        <v>316515893.42</v>
      </c>
      <c r="F12" s="10">
        <f t="shared" si="0"/>
        <v>93.35856987751913</v>
      </c>
      <c r="G12" s="10">
        <f t="shared" si="1"/>
        <v>83.5494541092818</v>
      </c>
      <c r="H12" s="11">
        <f t="shared" si="2"/>
        <v>85.28163662029516</v>
      </c>
    </row>
    <row r="13" spans="1:8" ht="54" customHeight="1">
      <c r="A13" s="6" t="s">
        <v>9</v>
      </c>
      <c r="B13" s="14">
        <v>294686900</v>
      </c>
      <c r="C13" s="14">
        <v>318410601.29</v>
      </c>
      <c r="D13" s="14">
        <v>315347771.67</v>
      </c>
      <c r="E13" s="14">
        <v>293083722.81</v>
      </c>
      <c r="F13" s="10">
        <f t="shared" si="0"/>
        <v>99.455972698481</v>
      </c>
      <c r="G13" s="10">
        <f t="shared" si="1"/>
        <v>92.04584320453169</v>
      </c>
      <c r="H13" s="11">
        <f t="shared" si="2"/>
        <v>92.93984265622193</v>
      </c>
    </row>
    <row r="14" spans="1:8" ht="37.5" customHeight="1">
      <c r="A14" s="6" t="s">
        <v>10</v>
      </c>
      <c r="B14" s="14">
        <v>545411000</v>
      </c>
      <c r="C14" s="14">
        <v>840639216.16</v>
      </c>
      <c r="D14" s="14">
        <v>842074706.07</v>
      </c>
      <c r="E14" s="14">
        <v>831671715.38</v>
      </c>
      <c r="F14" s="10">
        <f t="shared" si="0"/>
        <v>152.48532123114495</v>
      </c>
      <c r="G14" s="10">
        <f t="shared" si="1"/>
        <v>98.93325214817325</v>
      </c>
      <c r="H14" s="11">
        <f t="shared" si="2"/>
        <v>98.76460002716965</v>
      </c>
    </row>
    <row r="15" spans="1:8" ht="41.25" customHeight="1">
      <c r="A15" s="6" t="s">
        <v>11</v>
      </c>
      <c r="B15" s="14">
        <v>228333500</v>
      </c>
      <c r="C15" s="14">
        <v>176513273.68</v>
      </c>
      <c r="D15" s="14">
        <v>175994055.59</v>
      </c>
      <c r="E15" s="14">
        <v>175908286.59</v>
      </c>
      <c r="F15" s="10">
        <f t="shared" si="0"/>
        <v>77.04006928024141</v>
      </c>
      <c r="G15" s="10">
        <f t="shared" si="1"/>
        <v>99.65725688647258</v>
      </c>
      <c r="H15" s="11">
        <f t="shared" si="2"/>
        <v>99.95126596764166</v>
      </c>
    </row>
    <row r="16" spans="1:8" ht="41.25" customHeight="1">
      <c r="A16" s="6" t="s">
        <v>12</v>
      </c>
      <c r="B16" s="14">
        <v>756421700</v>
      </c>
      <c r="C16" s="14">
        <v>1078886023.56</v>
      </c>
      <c r="D16" s="14">
        <v>1156534856.02</v>
      </c>
      <c r="E16" s="14">
        <v>1113099373.48</v>
      </c>
      <c r="F16" s="10">
        <f t="shared" si="0"/>
        <v>147.15328413767082</v>
      </c>
      <c r="G16" s="10">
        <f t="shared" si="1"/>
        <v>103.17117370814633</v>
      </c>
      <c r="H16" s="11">
        <f t="shared" si="2"/>
        <v>96.24434297730765</v>
      </c>
    </row>
    <row r="17" spans="1:8" ht="39" customHeight="1">
      <c r="A17" s="6" t="s">
        <v>13</v>
      </c>
      <c r="B17" s="14">
        <v>3637810400</v>
      </c>
      <c r="C17" s="14">
        <v>3444986471.41</v>
      </c>
      <c r="D17" s="14">
        <v>3463128756.1</v>
      </c>
      <c r="E17" s="14">
        <v>3462605843.79</v>
      </c>
      <c r="F17" s="10">
        <f t="shared" si="0"/>
        <v>95.18379088118502</v>
      </c>
      <c r="G17" s="10">
        <f t="shared" si="1"/>
        <v>100.51144968278464</v>
      </c>
      <c r="H17" s="11">
        <f t="shared" si="2"/>
        <v>99.98490058132899</v>
      </c>
    </row>
    <row r="18" spans="1:8" ht="68.25" customHeight="1">
      <c r="A18" s="6" t="s">
        <v>14</v>
      </c>
      <c r="B18" s="14">
        <v>658773700</v>
      </c>
      <c r="C18" s="14">
        <v>531425082.54</v>
      </c>
      <c r="D18" s="14">
        <v>516785109.96</v>
      </c>
      <c r="E18" s="14">
        <v>516785099.96</v>
      </c>
      <c r="F18" s="10">
        <f t="shared" si="0"/>
        <v>78.44652874879492</v>
      </c>
      <c r="G18" s="10">
        <f t="shared" si="1"/>
        <v>97.24514648235518</v>
      </c>
      <c r="H18" s="11">
        <f t="shared" si="2"/>
        <v>99.99999806495973</v>
      </c>
    </row>
    <row r="19" spans="1:8" ht="39" customHeight="1">
      <c r="A19" s="6" t="s">
        <v>15</v>
      </c>
      <c r="B19" s="14">
        <v>3149922776.29</v>
      </c>
      <c r="C19" s="14">
        <v>4845954059.81</v>
      </c>
      <c r="D19" s="14">
        <v>4895917168.17</v>
      </c>
      <c r="E19" s="14">
        <v>4570006360.32</v>
      </c>
      <c r="F19" s="10">
        <f t="shared" si="0"/>
        <v>145.0831237743099</v>
      </c>
      <c r="G19" s="10">
        <f t="shared" si="1"/>
        <v>94.30560636596667</v>
      </c>
      <c r="H19" s="11">
        <f t="shared" si="2"/>
        <v>93.34321238176054</v>
      </c>
    </row>
    <row r="20" spans="1:8" ht="72.75" customHeight="1">
      <c r="A20" s="6" t="s">
        <v>16</v>
      </c>
      <c r="B20" s="14">
        <v>649548000</v>
      </c>
      <c r="C20" s="14">
        <v>1770106081.16</v>
      </c>
      <c r="D20" s="14">
        <v>1893912286.76</v>
      </c>
      <c r="E20" s="14">
        <v>1585767276.96</v>
      </c>
      <c r="F20" s="10">
        <f t="shared" si="0"/>
        <v>244.13396345766594</v>
      </c>
      <c r="G20" s="10">
        <f t="shared" si="1"/>
        <v>89.5860024344305</v>
      </c>
      <c r="H20" s="11">
        <f t="shared" si="2"/>
        <v>83.7297106125671</v>
      </c>
    </row>
    <row r="21" spans="1:8" ht="51" customHeight="1">
      <c r="A21" s="6" t="s">
        <v>17</v>
      </c>
      <c r="B21" s="14">
        <v>43406500</v>
      </c>
      <c r="C21" s="14">
        <v>129377024.94</v>
      </c>
      <c r="D21" s="14">
        <v>129377024.94</v>
      </c>
      <c r="E21" s="14">
        <v>129377024.94</v>
      </c>
      <c r="F21" s="10">
        <f t="shared" si="0"/>
        <v>298.0591039130084</v>
      </c>
      <c r="G21" s="10">
        <f t="shared" si="1"/>
        <v>100</v>
      </c>
      <c r="H21" s="11">
        <f t="shared" si="2"/>
        <v>100</v>
      </c>
    </row>
    <row r="22" spans="1:8" ht="39" customHeight="1">
      <c r="A22" s="6" t="s">
        <v>18</v>
      </c>
      <c r="B22" s="14">
        <v>309657000</v>
      </c>
      <c r="C22" s="14">
        <v>292972871.09</v>
      </c>
      <c r="D22" s="14">
        <v>292899202.73</v>
      </c>
      <c r="E22" s="14">
        <v>292826541.96</v>
      </c>
      <c r="F22" s="10">
        <f t="shared" si="0"/>
        <v>94.56480620815935</v>
      </c>
      <c r="G22" s="10">
        <f t="shared" si="1"/>
        <v>99.95005369287074</v>
      </c>
      <c r="H22" s="11">
        <f t="shared" si="2"/>
        <v>99.97519256818632</v>
      </c>
    </row>
    <row r="23" spans="1:8" ht="54" customHeight="1">
      <c r="A23" s="6" t="s">
        <v>19</v>
      </c>
      <c r="B23" s="14">
        <v>200449800</v>
      </c>
      <c r="C23" s="14">
        <v>303086727.28</v>
      </c>
      <c r="D23" s="14">
        <v>301617585.81</v>
      </c>
      <c r="E23" s="14">
        <v>293340873.33</v>
      </c>
      <c r="F23" s="10">
        <f t="shared" si="0"/>
        <v>146.34131504745827</v>
      </c>
      <c r="G23" s="10">
        <f t="shared" si="1"/>
        <v>96.78446692883502</v>
      </c>
      <c r="H23" s="11">
        <f t="shared" si="2"/>
        <v>97.25589194085858</v>
      </c>
    </row>
    <row r="24" spans="1:8" ht="51" customHeight="1">
      <c r="A24" s="6" t="s">
        <v>20</v>
      </c>
      <c r="B24" s="14">
        <v>15975000</v>
      </c>
      <c r="C24" s="14">
        <v>2051964.34</v>
      </c>
      <c r="D24" s="14">
        <v>2051964.34</v>
      </c>
      <c r="E24" s="14">
        <v>2051964.34</v>
      </c>
      <c r="F24" s="10">
        <f t="shared" si="0"/>
        <v>12.844847198748043</v>
      </c>
      <c r="G24" s="10">
        <f t="shared" si="1"/>
        <v>100</v>
      </c>
      <c r="H24" s="11">
        <f t="shared" si="2"/>
        <v>100</v>
      </c>
    </row>
    <row r="25" spans="1:8" ht="56.25" customHeight="1">
      <c r="A25" s="6" t="s">
        <v>21</v>
      </c>
      <c r="B25" s="14">
        <v>94832798</v>
      </c>
      <c r="C25" s="14">
        <v>76616290.02</v>
      </c>
      <c r="D25" s="14">
        <v>73489082.25</v>
      </c>
      <c r="E25" s="14">
        <v>73489082.25</v>
      </c>
      <c r="F25" s="10">
        <f t="shared" si="0"/>
        <v>77.49331855630791</v>
      </c>
      <c r="G25" s="10">
        <f t="shared" si="1"/>
        <v>95.91835134645169</v>
      </c>
      <c r="H25" s="11">
        <f t="shared" si="2"/>
        <v>100</v>
      </c>
    </row>
    <row r="26" spans="1:8" ht="47.25" customHeight="1">
      <c r="A26" s="6" t="s">
        <v>22</v>
      </c>
      <c r="B26" s="14">
        <v>79603200</v>
      </c>
      <c r="C26" s="14">
        <v>36538897.02</v>
      </c>
      <c r="D26" s="14">
        <v>37139226.46</v>
      </c>
      <c r="E26" s="14">
        <v>37139225.46</v>
      </c>
      <c r="F26" s="10">
        <f t="shared" si="0"/>
        <v>46.65544282139412</v>
      </c>
      <c r="G26" s="10">
        <f t="shared" si="1"/>
        <v>101.64298456976246</v>
      </c>
      <c r="H26" s="11">
        <f t="shared" si="2"/>
        <v>99.99999730742911</v>
      </c>
    </row>
    <row r="27" spans="1:8" ht="44.25" customHeight="1">
      <c r="A27" s="6" t="s">
        <v>23</v>
      </c>
      <c r="B27" s="14">
        <v>113076300</v>
      </c>
      <c r="C27" s="14">
        <v>433635594.97</v>
      </c>
      <c r="D27" s="14">
        <v>450881455.33</v>
      </c>
      <c r="E27" s="14">
        <v>381478692.75</v>
      </c>
      <c r="F27" s="10">
        <f t="shared" si="0"/>
        <v>337.36396817900834</v>
      </c>
      <c r="G27" s="10">
        <f t="shared" si="1"/>
        <v>87.97218152176637</v>
      </c>
      <c r="H27" s="11">
        <f t="shared" si="2"/>
        <v>84.60731490293738</v>
      </c>
    </row>
    <row r="28" spans="1:8" ht="41.25" customHeight="1">
      <c r="A28" s="6" t="s">
        <v>24</v>
      </c>
      <c r="B28" s="14">
        <v>2534449676</v>
      </c>
      <c r="C28" s="14">
        <v>2244432025.95</v>
      </c>
      <c r="D28" s="14">
        <v>2248252540.69</v>
      </c>
      <c r="E28" s="14">
        <v>2233832735.14</v>
      </c>
      <c r="F28" s="10">
        <f t="shared" si="0"/>
        <v>88.13876859711614</v>
      </c>
      <c r="G28" s="10">
        <f t="shared" si="1"/>
        <v>99.52775175690547</v>
      </c>
      <c r="H28" s="11">
        <f t="shared" si="2"/>
        <v>99.35862162772983</v>
      </c>
    </row>
    <row r="29" spans="1:8" ht="42" customHeight="1">
      <c r="A29" s="6" t="s">
        <v>25</v>
      </c>
      <c r="B29" s="14">
        <v>49469300</v>
      </c>
      <c r="C29" s="14">
        <v>36846561.66</v>
      </c>
      <c r="D29" s="14">
        <v>37272753.9</v>
      </c>
      <c r="E29" s="14">
        <v>37187492.44</v>
      </c>
      <c r="F29" s="10">
        <f t="shared" si="0"/>
        <v>75.17286971919958</v>
      </c>
      <c r="G29" s="10">
        <f t="shared" si="1"/>
        <v>100.92527162546652</v>
      </c>
      <c r="H29" s="11">
        <f t="shared" si="2"/>
        <v>99.77124990488025</v>
      </c>
    </row>
    <row r="30" spans="1:8" ht="57" customHeight="1">
      <c r="A30" s="6" t="s">
        <v>26</v>
      </c>
      <c r="B30" s="14">
        <v>6750000</v>
      </c>
      <c r="C30" s="14">
        <v>24437700</v>
      </c>
      <c r="D30" s="14">
        <v>24437700</v>
      </c>
      <c r="E30" s="14">
        <v>21425779.79</v>
      </c>
      <c r="F30" s="10">
        <f t="shared" si="0"/>
        <v>317.41895985185187</v>
      </c>
      <c r="G30" s="10">
        <f t="shared" si="1"/>
        <v>87.67510768198316</v>
      </c>
      <c r="H30" s="11">
        <f t="shared" si="2"/>
        <v>87.67510768198316</v>
      </c>
    </row>
    <row r="31" spans="1:8" ht="33.75" customHeight="1">
      <c r="A31" s="7" t="s">
        <v>43</v>
      </c>
      <c r="B31" s="15">
        <f>SUM(B7:B30)</f>
        <v>35912470586.75</v>
      </c>
      <c r="C31" s="15">
        <f>SUM(C7:C30)</f>
        <v>39359610122.95999</v>
      </c>
      <c r="D31" s="15">
        <f>SUM(D7:D30)</f>
        <v>39889654274.26</v>
      </c>
      <c r="E31" s="15">
        <f>SUM(E7:E30)</f>
        <v>38438932001.97</v>
      </c>
      <c r="F31" s="12">
        <f>E31/B31*100</f>
        <v>107.03505321115986</v>
      </c>
      <c r="G31" s="12">
        <f t="shared" si="1"/>
        <v>97.66085558745684</v>
      </c>
      <c r="H31" s="13">
        <f t="shared" si="2"/>
        <v>96.36316157990338</v>
      </c>
    </row>
    <row r="32" spans="1:8" ht="53.25" customHeight="1">
      <c r="A32" s="8" t="s">
        <v>28</v>
      </c>
      <c r="B32" s="14">
        <v>3324068113</v>
      </c>
      <c r="C32" s="14">
        <v>2290123136.65</v>
      </c>
      <c r="D32" s="14">
        <v>2287732049.44</v>
      </c>
      <c r="E32" s="14">
        <v>2284357643.77</v>
      </c>
      <c r="F32" s="10">
        <f t="shared" si="0"/>
        <v>68.72174594847118</v>
      </c>
      <c r="G32" s="10">
        <f t="shared" si="1"/>
        <v>99.74824528918414</v>
      </c>
      <c r="H32" s="11">
        <f t="shared" si="2"/>
        <v>99.85249996078753</v>
      </c>
    </row>
    <row r="33" spans="1:8" ht="39" customHeight="1">
      <c r="A33" s="8" t="s">
        <v>29</v>
      </c>
      <c r="B33" s="14">
        <v>12912600</v>
      </c>
      <c r="C33" s="14">
        <v>12104661.87</v>
      </c>
      <c r="D33" s="14">
        <v>12130250.46</v>
      </c>
      <c r="E33" s="14">
        <v>12130250.46</v>
      </c>
      <c r="F33" s="10">
        <f t="shared" si="0"/>
        <v>93.94119278843921</v>
      </c>
      <c r="G33" s="10">
        <f t="shared" si="1"/>
        <v>100.21139450465296</v>
      </c>
      <c r="H33" s="11">
        <f t="shared" si="2"/>
        <v>100</v>
      </c>
    </row>
    <row r="34" spans="1:8" ht="72" customHeight="1">
      <c r="A34" s="8" t="s">
        <v>30</v>
      </c>
      <c r="B34" s="14">
        <v>12481300</v>
      </c>
      <c r="C34" s="14">
        <v>11591801</v>
      </c>
      <c r="D34" s="14">
        <v>11438677.02</v>
      </c>
      <c r="E34" s="14">
        <v>11438677.02</v>
      </c>
      <c r="F34" s="10">
        <f t="shared" si="0"/>
        <v>91.64651935295201</v>
      </c>
      <c r="G34" s="10">
        <f t="shared" si="1"/>
        <v>98.67903201581876</v>
      </c>
      <c r="H34" s="11">
        <f t="shared" si="2"/>
        <v>100</v>
      </c>
    </row>
    <row r="35" spans="1:8" ht="54" customHeight="1">
      <c r="A35" s="8" t="s">
        <v>31</v>
      </c>
      <c r="B35" s="14">
        <v>3500000</v>
      </c>
      <c r="C35" s="14">
        <v>1928265.72</v>
      </c>
      <c r="D35" s="14">
        <v>2008265.72</v>
      </c>
      <c r="E35" s="14">
        <v>2008265.72</v>
      </c>
      <c r="F35" s="10">
        <f t="shared" si="0"/>
        <v>57.379020571428576</v>
      </c>
      <c r="G35" s="10">
        <f t="shared" si="1"/>
        <v>104.14880579840417</v>
      </c>
      <c r="H35" s="11">
        <f t="shared" si="2"/>
        <v>100</v>
      </c>
    </row>
    <row r="36" spans="1:8" ht="45" customHeight="1">
      <c r="A36" s="8" t="s">
        <v>32</v>
      </c>
      <c r="B36" s="14">
        <v>11346700</v>
      </c>
      <c r="C36" s="14">
        <v>10461285.73</v>
      </c>
      <c r="D36" s="14">
        <v>10277568.89</v>
      </c>
      <c r="E36" s="14">
        <v>10277568.89</v>
      </c>
      <c r="F36" s="10">
        <f t="shared" si="0"/>
        <v>90.5776030916478</v>
      </c>
      <c r="G36" s="10">
        <f t="shared" si="1"/>
        <v>98.24384072147889</v>
      </c>
      <c r="H36" s="11">
        <f t="shared" si="2"/>
        <v>100</v>
      </c>
    </row>
    <row r="37" spans="1:8" ht="51" customHeight="1">
      <c r="A37" s="8" t="s">
        <v>33</v>
      </c>
      <c r="B37" s="14">
        <v>134027000</v>
      </c>
      <c r="C37" s="14">
        <v>132861424.81</v>
      </c>
      <c r="D37" s="14">
        <v>134147944.03</v>
      </c>
      <c r="E37" s="14">
        <v>134103102.07</v>
      </c>
      <c r="F37" s="10">
        <f t="shared" si="0"/>
        <v>100.05678114857453</v>
      </c>
      <c r="G37" s="10">
        <f t="shared" si="1"/>
        <v>100.93456566627648</v>
      </c>
      <c r="H37" s="11">
        <f t="shared" si="2"/>
        <v>99.9665727564263</v>
      </c>
    </row>
    <row r="38" spans="1:8" ht="90" customHeight="1">
      <c r="A38" s="8" t="s">
        <v>34</v>
      </c>
      <c r="B38" s="14">
        <v>196367600</v>
      </c>
      <c r="C38" s="14">
        <v>191631359.71</v>
      </c>
      <c r="D38" s="14">
        <v>191281645.36</v>
      </c>
      <c r="E38" s="14">
        <v>191275932.96</v>
      </c>
      <c r="F38" s="10">
        <f t="shared" si="0"/>
        <v>97.40707375351127</v>
      </c>
      <c r="G38" s="10">
        <f t="shared" si="1"/>
        <v>99.81452579027886</v>
      </c>
      <c r="H38" s="11">
        <f t="shared" si="2"/>
        <v>99.99701361832743</v>
      </c>
    </row>
    <row r="39" spans="1:8" ht="60.75" customHeight="1">
      <c r="A39" s="8" t="s">
        <v>35</v>
      </c>
      <c r="B39" s="14">
        <v>13625000</v>
      </c>
      <c r="C39" s="14">
        <v>0</v>
      </c>
      <c r="D39" s="14">
        <v>0</v>
      </c>
      <c r="E39" s="14">
        <v>0</v>
      </c>
      <c r="F39" s="10">
        <f t="shared" si="0"/>
        <v>0</v>
      </c>
      <c r="G39" s="10">
        <v>0</v>
      </c>
      <c r="H39" s="11">
        <v>0</v>
      </c>
    </row>
    <row r="40" spans="1:8" ht="39" customHeight="1">
      <c r="A40" s="8" t="s">
        <v>36</v>
      </c>
      <c r="B40" s="14">
        <v>12900000</v>
      </c>
      <c r="C40" s="14">
        <v>31249733</v>
      </c>
      <c r="D40" s="14">
        <v>31249733</v>
      </c>
      <c r="E40" s="14">
        <v>31249733</v>
      </c>
      <c r="F40" s="10">
        <f t="shared" si="0"/>
        <v>242.24599224806204</v>
      </c>
      <c r="G40" s="10">
        <f t="shared" si="1"/>
        <v>100</v>
      </c>
      <c r="H40" s="11">
        <f t="shared" si="2"/>
        <v>100</v>
      </c>
    </row>
    <row r="41" spans="1:8" ht="48" customHeight="1">
      <c r="A41" s="8" t="s">
        <v>37</v>
      </c>
      <c r="B41" s="14">
        <v>82291100</v>
      </c>
      <c r="C41" s="14">
        <v>48920110</v>
      </c>
      <c r="D41" s="14">
        <v>48920110</v>
      </c>
      <c r="E41" s="14">
        <v>48920110</v>
      </c>
      <c r="F41" s="10">
        <f t="shared" si="0"/>
        <v>59.44763163938749</v>
      </c>
      <c r="G41" s="10">
        <f t="shared" si="1"/>
        <v>100</v>
      </c>
      <c r="H41" s="11">
        <f t="shared" si="2"/>
        <v>100</v>
      </c>
    </row>
    <row r="42" spans="1:8" ht="49.5" customHeight="1">
      <c r="A42" s="8" t="s">
        <v>38</v>
      </c>
      <c r="B42" s="14">
        <v>9088900</v>
      </c>
      <c r="C42" s="14">
        <v>0</v>
      </c>
      <c r="D42" s="14">
        <v>0</v>
      </c>
      <c r="E42" s="14">
        <v>0</v>
      </c>
      <c r="F42" s="10">
        <f t="shared" si="0"/>
        <v>0</v>
      </c>
      <c r="G42" s="10">
        <v>0</v>
      </c>
      <c r="H42" s="11">
        <v>0</v>
      </c>
    </row>
    <row r="43" spans="1:8" ht="51" customHeight="1">
      <c r="A43" s="8" t="s">
        <v>39</v>
      </c>
      <c r="B43" s="14">
        <v>3000000</v>
      </c>
      <c r="C43" s="14">
        <v>0</v>
      </c>
      <c r="D43" s="14">
        <v>0</v>
      </c>
      <c r="E43" s="14">
        <v>0</v>
      </c>
      <c r="F43" s="10">
        <f t="shared" si="0"/>
        <v>0</v>
      </c>
      <c r="G43" s="10">
        <v>0</v>
      </c>
      <c r="H43" s="11">
        <v>0</v>
      </c>
    </row>
    <row r="44" spans="1:8" ht="27.75" customHeight="1" outlineLevel="4">
      <c r="A44" s="7" t="s">
        <v>45</v>
      </c>
      <c r="B44" s="15">
        <f>SUM(B32:B43)</f>
        <v>3815608313</v>
      </c>
      <c r="C44" s="15">
        <f>SUM(C32:C43)</f>
        <v>2730871778.49</v>
      </c>
      <c r="D44" s="15">
        <f>SUM(D32:D43)</f>
        <v>2729186243.92</v>
      </c>
      <c r="E44" s="15">
        <f>SUM(E32:E43)</f>
        <v>2725761283.89</v>
      </c>
      <c r="F44" s="12">
        <f t="shared" si="0"/>
        <v>71.43713558341857</v>
      </c>
      <c r="G44" s="12">
        <f t="shared" si="1"/>
        <v>99.81286215485278</v>
      </c>
      <c r="H44" s="13">
        <f t="shared" si="2"/>
        <v>99.87450618155393</v>
      </c>
    </row>
    <row r="45" spans="1:8" ht="36.75" customHeight="1">
      <c r="A45" s="8" t="s">
        <v>40</v>
      </c>
      <c r="B45" s="14">
        <v>4260765300</v>
      </c>
      <c r="C45" s="14">
        <v>4244186440.53</v>
      </c>
      <c r="D45" s="14">
        <v>4244186440.53</v>
      </c>
      <c r="E45" s="14">
        <v>4243686440.53</v>
      </c>
      <c r="F45" s="10">
        <f t="shared" si="0"/>
        <v>99.59915981596077</v>
      </c>
      <c r="G45" s="10">
        <f t="shared" si="1"/>
        <v>99.98821917917589</v>
      </c>
      <c r="H45" s="11">
        <f t="shared" si="2"/>
        <v>99.98821917917589</v>
      </c>
    </row>
    <row r="46" spans="1:8" ht="46.5" customHeight="1">
      <c r="A46" s="8" t="s">
        <v>27</v>
      </c>
      <c r="B46" s="14">
        <v>660326700</v>
      </c>
      <c r="C46" s="14">
        <v>1385388022.11</v>
      </c>
      <c r="D46" s="14">
        <v>1405154126.46</v>
      </c>
      <c r="E46" s="14">
        <v>641772261.93</v>
      </c>
      <c r="F46" s="10">
        <f t="shared" si="0"/>
        <v>97.19011239890798</v>
      </c>
      <c r="G46" s="10">
        <f t="shared" si="1"/>
        <v>46.32436917944157</v>
      </c>
      <c r="H46" s="11">
        <f t="shared" si="2"/>
        <v>45.67273083037621</v>
      </c>
    </row>
    <row r="47" spans="1:8" ht="29.25" customHeight="1">
      <c r="A47" s="7" t="s">
        <v>44</v>
      </c>
      <c r="B47" s="15">
        <f>B45+B46</f>
        <v>4921092000</v>
      </c>
      <c r="C47" s="15">
        <f>C45+C46</f>
        <v>5629574462.64</v>
      </c>
      <c r="D47" s="15">
        <f>D45+D46</f>
        <v>5649340566.99</v>
      </c>
      <c r="E47" s="15">
        <f>E45+E46</f>
        <v>4885458702.46</v>
      </c>
      <c r="F47" s="12">
        <f t="shared" si="0"/>
        <v>99.2759066983507</v>
      </c>
      <c r="G47" s="12">
        <f t="shared" si="1"/>
        <v>86.78202473174063</v>
      </c>
      <c r="H47" s="13">
        <f t="shared" si="2"/>
        <v>86.47838884075279</v>
      </c>
    </row>
    <row r="48" spans="1:8" ht="23.25" customHeight="1" thickBot="1">
      <c r="A48" s="9" t="s">
        <v>41</v>
      </c>
      <c r="B48" s="16">
        <f>B31+B44+B47</f>
        <v>44649170899.75</v>
      </c>
      <c r="C48" s="16">
        <f>C31+C44+C47</f>
        <v>47720056364.08999</v>
      </c>
      <c r="D48" s="16">
        <f>D31+D44+D47</f>
        <v>48268181085.17</v>
      </c>
      <c r="E48" s="16">
        <f>E31+E44+E47</f>
        <v>46050151988.32</v>
      </c>
      <c r="F48" s="17">
        <f t="shared" si="0"/>
        <v>103.13775387165778</v>
      </c>
      <c r="G48" s="17">
        <f t="shared" si="1"/>
        <v>96.50062363080816</v>
      </c>
      <c r="H48" s="18">
        <f t="shared" si="2"/>
        <v>95.40478002902937</v>
      </c>
    </row>
    <row r="49" spans="1:7" ht="12.75">
      <c r="A49" s="5"/>
      <c r="B49" s="5"/>
      <c r="C49" s="5"/>
      <c r="D49" s="5"/>
      <c r="E49" s="5"/>
      <c r="F49" s="1"/>
      <c r="G49" s="1"/>
    </row>
    <row r="55" spans="2:5" ht="12.75">
      <c r="B55" s="4"/>
      <c r="C55" s="4"/>
      <c r="D55" s="4"/>
      <c r="E55" s="4"/>
    </row>
  </sheetData>
  <sheetProtection/>
  <autoFilter ref="A6:H6"/>
  <mergeCells count="12">
    <mergeCell ref="A1:E1"/>
    <mergeCell ref="A3:E3"/>
    <mergeCell ref="A4:E4"/>
    <mergeCell ref="A5:A6"/>
    <mergeCell ref="B5:B6"/>
    <mergeCell ref="C5:C6"/>
    <mergeCell ref="F5:F6"/>
    <mergeCell ref="G5:G6"/>
    <mergeCell ref="H5:H6"/>
    <mergeCell ref="A2:H2"/>
    <mergeCell ref="D5:D6"/>
    <mergeCell ref="E5:E6"/>
  </mergeCells>
  <printOptions/>
  <pageMargins left="0.1968503937007874" right="0.1968503937007874" top="0.5905511811023623" bottom="0.5905511811023623" header="0.3937007874015748" footer="0.3937007874015748"/>
  <pageSetup fitToHeight="0" horizontalDpi="600" verticalDpi="600" orientation="landscape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Lobach IA.</cp:lastModifiedBy>
  <cp:lastPrinted>2016-06-10T10:08:22Z</cp:lastPrinted>
  <dcterms:created xsi:type="dcterms:W3CDTF">2016-01-21T12:45:56Z</dcterms:created>
  <dcterms:modified xsi:type="dcterms:W3CDTF">2016-06-10T10:11:30Z</dcterms:modified>
  <cp:category/>
  <cp:version/>
  <cp:contentType/>
  <cp:contentStatus/>
</cp:coreProperties>
</file>